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A PRESIDENCIA\INGRESOS\CINTHIA\"/>
    </mc:Choice>
  </mc:AlternateContent>
  <bookViews>
    <workbookView xWindow="0" yWindow="0" windowWidth="16380" windowHeight="8190" tabRatio="500"/>
  </bookViews>
  <sheets>
    <sheet name="F7" sheetId="1" r:id="rId1"/>
  </sheets>
  <definedNames>
    <definedName name="Print_Area" localSheetId="0">'F7'!$A$1:$H$80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0" i="1" l="1"/>
  <c r="E24" i="1"/>
  <c r="E23" i="1" l="1"/>
  <c r="E70" i="1"/>
  <c r="H69" i="1"/>
  <c r="E69" i="1"/>
  <c r="H68" i="1"/>
  <c r="E68" i="1"/>
  <c r="H67" i="1"/>
  <c r="E67" i="1"/>
  <c r="G66" i="1"/>
  <c r="H66" i="1" s="1"/>
  <c r="F66" i="1"/>
  <c r="D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H58" i="1" s="1"/>
  <c r="F58" i="1"/>
  <c r="C58" i="1"/>
  <c r="E58" i="1" s="1"/>
  <c r="H57" i="1"/>
  <c r="E57" i="1"/>
  <c r="H56" i="1"/>
  <c r="E56" i="1"/>
  <c r="H55" i="1"/>
  <c r="E55" i="1"/>
  <c r="H54" i="1"/>
  <c r="E54" i="1"/>
  <c r="H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E42" i="1" s="1"/>
  <c r="H41" i="1"/>
  <c r="E41" i="1"/>
  <c r="H40" i="1"/>
  <c r="H39" i="1"/>
  <c r="E39" i="1"/>
  <c r="H38" i="1"/>
  <c r="E38" i="1"/>
  <c r="H37" i="1"/>
  <c r="E37" i="1"/>
  <c r="H36" i="1"/>
  <c r="E36" i="1"/>
  <c r="H35" i="1"/>
  <c r="E35" i="1"/>
  <c r="F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C26" i="1"/>
  <c r="E26" i="1" s="1"/>
  <c r="H25" i="1"/>
  <c r="E25" i="1"/>
  <c r="H24" i="1"/>
  <c r="H23" i="1"/>
  <c r="G23" i="1"/>
  <c r="F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D17" i="1"/>
  <c r="E17" i="1" s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F70" i="1" l="1"/>
  <c r="G70" i="1"/>
  <c r="H70" i="1" l="1"/>
</calcChain>
</file>

<file path=xl/sharedStrings.xml><?xml version="1.0" encoding="utf-8"?>
<sst xmlns="http://schemas.openxmlformats.org/spreadsheetml/2006/main" count="82" uniqueCount="79">
  <si>
    <t>MUNICIPIO TEPATITLÁN DE MORELOS</t>
  </si>
  <si>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</si>
  <si>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</si>
  <si>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</si>
  <si>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</si>
  <si>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</si>
  <si>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</si>
  <si>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</si>
  <si>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</si>
  <si>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</si>
  <si>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</si>
  <si>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</si>
  <si>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</si>
  <si>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</si>
  <si>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</si>
  <si>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</si>
  <si>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</si>
  <si>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</si>
  <si>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</si>
  <si>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</si>
  <si>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</si>
  <si>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</si>
  <si>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</si>
  <si>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</si>
  <si>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</si>
  <si>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</si>
  <si>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</si>
  <si>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</si>
  <si>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</si>
  <si>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</si>
  <si>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</si>
  <si>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</si>
  <si>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</si>
  <si>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</si>
  <si>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</si>
  <si>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</si>
  <si>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</si>
  <si>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</si>
  <si>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</si>
  <si>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</si>
  <si>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</si>
  <si>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</si>
  <si>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</si>
  <si>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</si>
  <si>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</si>
  <si>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</si>
  <si>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</si>
  <si>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</si>
  <si>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</si>
  <si>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</si>
  <si>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</si>
  <si>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</si>
  <si>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</si>
  <si>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</si>
  <si>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</si>
  <si>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</si>
  <si>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</si>
  <si>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</si>
  <si>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</si>
  <si>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</si>
  <si>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</si>
  <si>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</si>
  <si>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</si>
  <si>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</si>
  <si>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</si>
  <si>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</si>
  <si>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</si>
  <si>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</si>
  <si>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</si>
  <si>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</si>
  <si>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</si>
  <si>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</si>
  <si>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</si>
  <si>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PRESIDENTE MUNICIPAL</t>
  </si>
  <si>
    <t>ENCARGADO DE LA HACIENDA Y TESORERO MUNICIPAL</t>
  </si>
  <si>
    <t>LIC. MIGUEL ANGEL ESQUIVIAS ESQUIVIAS</t>
  </si>
  <si>
    <t>L.N.I. ATANACIO RAMIREZ TORRES</t>
  </si>
  <si>
    <t>DEL 1 DE ENERO AL 31 DE DICIEMBRE  DE 2021</t>
  </si>
  <si>
    <t>258180.94.26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</si>
</sst>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\$* #,##0_-;&quot;-$&quot;* #,##0_-;_-\$* \-_-;_-@_-"/>
    <numFmt numFmtId="165" formatCode="_-\$* #,##0.00_-;&quot;-$&quot;* #,##0.00_-;_-\$* \-??_-;_-@_-"/>
    <numFmt numFmtId="166" formatCode="#,##0.0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7">
    <xf numFmtId="0" fontId="0" fillId="0" borderId="0" xfId="0"/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6" fontId="7" fillId="0" borderId="3" xfId="1" applyNumberFormat="1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selection activeCell="D71" sqref="D71"/>
    </sheetView>
  </sheetViews>
  <sheetFormatPr baseColWidth="10" defaultColWidth="9.140625" defaultRowHeight="15.75" x14ac:dyDescent="0.25"/>
  <cols>
    <col min="1" max="1" width="1.140625" style="1" customWidth="1"/>
    <col min="2" max="2" width="94.85546875" style="1" customWidth="1"/>
    <col min="3" max="8" width="17.140625" style="2" customWidth="1"/>
    <col min="9" max="1025" width="10.7109375" customWidth="1"/>
  </cols>
  <sheetData>
    <row r="1" spans="1:8" ht="23.25" x14ac:dyDescent="0.35">
      <c r="A1" s="41" t="s">
        <v>0</v>
      </c>
      <c r="B1" s="41"/>
      <c r="C1" s="41"/>
      <c r="D1" s="41"/>
      <c r="E1" s="41"/>
      <c r="F1" s="41"/>
      <c r="G1" s="41"/>
      <c r="H1" s="41"/>
    </row>
    <row r="2" spans="1:8" ht="21" x14ac:dyDescent="0.35">
      <c r="A2" s="42" t="s">
        <v>1</v>
      </c>
      <c r="B2" s="42"/>
      <c r="C2" s="42"/>
      <c r="D2" s="42"/>
      <c r="E2" s="42"/>
      <c r="F2" s="42"/>
      <c r="G2" s="42"/>
      <c r="H2" s="42"/>
    </row>
    <row r="3" spans="1:8" ht="18.75" x14ac:dyDescent="0.3">
      <c r="A3" s="43" t="s">
        <v>77</v>
      </c>
      <c r="B3" s="43"/>
      <c r="C3" s="43"/>
      <c r="D3" s="43"/>
      <c r="E3" s="43"/>
      <c r="F3" s="43"/>
      <c r="G3" s="43"/>
      <c r="H3" s="43"/>
    </row>
    <row r="4" spans="1:8" x14ac:dyDescent="0.25">
      <c r="C4" s="3"/>
      <c r="D4" s="3"/>
      <c r="E4" s="3"/>
      <c r="F4" s="3"/>
      <c r="G4" s="3"/>
      <c r="H4" s="3"/>
    </row>
    <row r="5" spans="1:8" ht="21" customHeight="1" x14ac:dyDescent="0.35">
      <c r="A5" s="44" t="s">
        <v>2</v>
      </c>
      <c r="B5" s="44"/>
      <c r="C5" s="45" t="s">
        <v>3</v>
      </c>
      <c r="D5" s="45"/>
      <c r="E5" s="45"/>
      <c r="F5" s="45"/>
      <c r="G5" s="45"/>
      <c r="H5" s="46" t="s">
        <v>4</v>
      </c>
    </row>
    <row r="6" spans="1:8" ht="31.5" x14ac:dyDescent="0.25">
      <c r="A6" s="44"/>
      <c r="B6" s="44"/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6"/>
    </row>
    <row r="7" spans="1:8" x14ac:dyDescent="0.25">
      <c r="A7" s="5" t="s">
        <v>10</v>
      </c>
      <c r="B7" s="6"/>
      <c r="C7" s="7">
        <v>117519150</v>
      </c>
      <c r="D7" s="7">
        <v>13673307.02</v>
      </c>
      <c r="E7" s="7">
        <v>131192457.02</v>
      </c>
      <c r="F7" s="7">
        <v>131192457.02</v>
      </c>
      <c r="G7" s="7">
        <v>131192457.02</v>
      </c>
      <c r="H7" s="7">
        <f t="shared" ref="H7:H38" si="0">G7-C7</f>
        <v>13673307.019999996</v>
      </c>
    </row>
    <row r="8" spans="1:8" ht="15" x14ac:dyDescent="0.25">
      <c r="A8" s="8"/>
      <c r="B8" s="9" t="s">
        <v>11</v>
      </c>
      <c r="C8" s="10">
        <v>0</v>
      </c>
      <c r="D8" s="10">
        <v>185268.72</v>
      </c>
      <c r="E8" s="11">
        <f t="shared" ref="E8:E38" si="1">C8+D8</f>
        <v>185268.72</v>
      </c>
      <c r="F8" s="12">
        <v>185268.72</v>
      </c>
      <c r="G8" s="10">
        <v>185268.72</v>
      </c>
      <c r="H8" s="12">
        <f t="shared" si="0"/>
        <v>185268.72</v>
      </c>
    </row>
    <row r="9" spans="1:8" ht="15" x14ac:dyDescent="0.25">
      <c r="A9" s="13"/>
      <c r="B9" s="9" t="s">
        <v>12</v>
      </c>
      <c r="C9" s="10">
        <v>113419150</v>
      </c>
      <c r="D9" s="10">
        <v>13710427.16</v>
      </c>
      <c r="E9" s="11">
        <f t="shared" si="1"/>
        <v>127129577.16</v>
      </c>
      <c r="F9" s="12">
        <v>127129577.16</v>
      </c>
      <c r="G9" s="10">
        <v>127129577.16</v>
      </c>
      <c r="H9" s="12">
        <f t="shared" si="0"/>
        <v>13710427.159999996</v>
      </c>
    </row>
    <row r="10" spans="1:8" ht="15" x14ac:dyDescent="0.25">
      <c r="A10" s="13"/>
      <c r="B10" s="9" t="s">
        <v>13</v>
      </c>
      <c r="C10" s="10">
        <v>0</v>
      </c>
      <c r="D10" s="10">
        <v>0</v>
      </c>
      <c r="E10" s="11">
        <f t="shared" si="1"/>
        <v>0</v>
      </c>
      <c r="F10" s="12">
        <v>0</v>
      </c>
      <c r="G10" s="10">
        <v>0</v>
      </c>
      <c r="H10" s="12">
        <f t="shared" si="0"/>
        <v>0</v>
      </c>
    </row>
    <row r="11" spans="1:8" ht="15" x14ac:dyDescent="0.25">
      <c r="A11" s="13"/>
      <c r="B11" s="9" t="s">
        <v>14</v>
      </c>
      <c r="C11" s="10">
        <v>0</v>
      </c>
      <c r="D11" s="10">
        <v>0</v>
      </c>
      <c r="E11" s="11">
        <f t="shared" si="1"/>
        <v>0</v>
      </c>
      <c r="F11" s="12">
        <v>0</v>
      </c>
      <c r="G11" s="10">
        <v>0</v>
      </c>
      <c r="H11" s="12">
        <f t="shared" si="0"/>
        <v>0</v>
      </c>
    </row>
    <row r="12" spans="1:8" ht="15" x14ac:dyDescent="0.25">
      <c r="A12" s="13"/>
      <c r="B12" s="9" t="s">
        <v>15</v>
      </c>
      <c r="C12" s="10">
        <v>0</v>
      </c>
      <c r="D12" s="10">
        <v>0</v>
      </c>
      <c r="E12" s="11">
        <f t="shared" si="1"/>
        <v>0</v>
      </c>
      <c r="F12" s="12">
        <v>0</v>
      </c>
      <c r="G12" s="10">
        <v>0</v>
      </c>
      <c r="H12" s="12">
        <f t="shared" si="0"/>
        <v>0</v>
      </c>
    </row>
    <row r="13" spans="1:8" ht="15" x14ac:dyDescent="0.25">
      <c r="A13" s="13"/>
      <c r="B13" s="9" t="s">
        <v>16</v>
      </c>
      <c r="C13" s="10">
        <v>0</v>
      </c>
      <c r="D13" s="10">
        <v>0</v>
      </c>
      <c r="E13" s="11">
        <f t="shared" si="1"/>
        <v>0</v>
      </c>
      <c r="F13" s="12">
        <v>0</v>
      </c>
      <c r="G13" s="10">
        <v>0</v>
      </c>
      <c r="H13" s="12">
        <f t="shared" si="0"/>
        <v>0</v>
      </c>
    </row>
    <row r="14" spans="1:8" ht="15" x14ac:dyDescent="0.25">
      <c r="A14" s="13"/>
      <c r="B14" s="9" t="s">
        <v>17</v>
      </c>
      <c r="C14" s="10">
        <v>3800000</v>
      </c>
      <c r="D14" s="10">
        <v>77611.14</v>
      </c>
      <c r="E14" s="11">
        <f t="shared" si="1"/>
        <v>3877611.14</v>
      </c>
      <c r="F14" s="12">
        <v>3877611.14</v>
      </c>
      <c r="G14" s="10">
        <v>3877611.14</v>
      </c>
      <c r="H14" s="12">
        <f t="shared" si="0"/>
        <v>77611.14000000013</v>
      </c>
    </row>
    <row r="15" spans="1:8" ht="15" x14ac:dyDescent="0.25">
      <c r="A15" s="13"/>
      <c r="B15" s="9" t="s">
        <v>18</v>
      </c>
      <c r="C15" s="10">
        <v>0</v>
      </c>
      <c r="D15" s="10">
        <v>300000</v>
      </c>
      <c r="E15" s="11">
        <f t="shared" si="1"/>
        <v>300000</v>
      </c>
      <c r="F15" s="12">
        <v>0</v>
      </c>
      <c r="G15" s="10">
        <v>0</v>
      </c>
      <c r="H15" s="12">
        <f t="shared" si="0"/>
        <v>0</v>
      </c>
    </row>
    <row r="16" spans="1:8" ht="30" x14ac:dyDescent="0.25">
      <c r="A16" s="13"/>
      <c r="B16" s="14" t="s">
        <v>19</v>
      </c>
      <c r="C16" s="10">
        <v>0</v>
      </c>
      <c r="D16" s="10">
        <v>0</v>
      </c>
      <c r="E16" s="11">
        <f t="shared" si="1"/>
        <v>0</v>
      </c>
      <c r="F16" s="12">
        <v>0</v>
      </c>
      <c r="G16" s="10">
        <v>0</v>
      </c>
      <c r="H16" s="12">
        <f t="shared" si="0"/>
        <v>0</v>
      </c>
    </row>
    <row r="17" spans="1:8" x14ac:dyDescent="0.25">
      <c r="A17" s="5" t="s">
        <v>20</v>
      </c>
      <c r="B17" s="15"/>
      <c r="C17" s="16">
        <f>SUM(C18:C22)</f>
        <v>0</v>
      </c>
      <c r="D17" s="16">
        <f>SUM(D18:D22)</f>
        <v>0</v>
      </c>
      <c r="E17" s="7">
        <f t="shared" si="1"/>
        <v>0</v>
      </c>
      <c r="F17" s="16">
        <f>SUM(F18:F22)</f>
        <v>0</v>
      </c>
      <c r="G17" s="16">
        <f>SUM(G18:G22)</f>
        <v>0</v>
      </c>
      <c r="H17" s="16">
        <f t="shared" si="0"/>
        <v>0</v>
      </c>
    </row>
    <row r="18" spans="1:8" ht="15" x14ac:dyDescent="0.25">
      <c r="A18" s="8"/>
      <c r="B18" s="9" t="s">
        <v>21</v>
      </c>
      <c r="C18" s="17">
        <v>0</v>
      </c>
      <c r="D18" s="10">
        <v>0</v>
      </c>
      <c r="E18" s="11">
        <f t="shared" si="1"/>
        <v>0</v>
      </c>
      <c r="F18" s="12">
        <v>0</v>
      </c>
      <c r="G18" s="10">
        <v>0</v>
      </c>
      <c r="H18" s="12">
        <f t="shared" si="0"/>
        <v>0</v>
      </c>
    </row>
    <row r="19" spans="1:8" ht="15" x14ac:dyDescent="0.25">
      <c r="A19" s="13"/>
      <c r="B19" s="9" t="s">
        <v>22</v>
      </c>
      <c r="C19" s="17">
        <v>0</v>
      </c>
      <c r="D19" s="10">
        <v>0</v>
      </c>
      <c r="E19" s="11">
        <f t="shared" si="1"/>
        <v>0</v>
      </c>
      <c r="F19" s="12">
        <v>0</v>
      </c>
      <c r="G19" s="10">
        <v>0</v>
      </c>
      <c r="H19" s="12">
        <f t="shared" si="0"/>
        <v>0</v>
      </c>
    </row>
    <row r="20" spans="1:8" ht="15" x14ac:dyDescent="0.25">
      <c r="A20" s="13"/>
      <c r="B20" s="9" t="s">
        <v>23</v>
      </c>
      <c r="C20" s="17">
        <v>0</v>
      </c>
      <c r="D20" s="10">
        <v>0</v>
      </c>
      <c r="E20" s="11">
        <f t="shared" si="1"/>
        <v>0</v>
      </c>
      <c r="F20" s="12">
        <v>0</v>
      </c>
      <c r="G20" s="10">
        <v>0</v>
      </c>
      <c r="H20" s="12">
        <f t="shared" si="0"/>
        <v>0</v>
      </c>
    </row>
    <row r="21" spans="1:8" ht="15" x14ac:dyDescent="0.25">
      <c r="A21" s="13"/>
      <c r="B21" s="9" t="s">
        <v>24</v>
      </c>
      <c r="C21" s="17">
        <v>0</v>
      </c>
      <c r="D21" s="10">
        <v>0</v>
      </c>
      <c r="E21" s="11">
        <f t="shared" si="1"/>
        <v>0</v>
      </c>
      <c r="F21" s="12">
        <v>0</v>
      </c>
      <c r="G21" s="10">
        <v>0</v>
      </c>
      <c r="H21" s="12">
        <f t="shared" si="0"/>
        <v>0</v>
      </c>
    </row>
    <row r="22" spans="1:8" ht="15" x14ac:dyDescent="0.25">
      <c r="A22" s="13"/>
      <c r="B22" s="9" t="s">
        <v>25</v>
      </c>
      <c r="C22" s="17">
        <v>0</v>
      </c>
      <c r="D22" s="10">
        <v>0</v>
      </c>
      <c r="E22" s="11">
        <f t="shared" si="1"/>
        <v>0</v>
      </c>
      <c r="F22" s="12">
        <v>0</v>
      </c>
      <c r="G22" s="10">
        <v>0</v>
      </c>
      <c r="H22" s="12">
        <f t="shared" si="0"/>
        <v>0</v>
      </c>
    </row>
    <row r="23" spans="1:8" x14ac:dyDescent="0.25">
      <c r="A23" s="5" t="s">
        <v>26</v>
      </c>
      <c r="B23" s="15"/>
      <c r="C23" s="16">
        <v>5000003.79</v>
      </c>
      <c r="D23" s="16">
        <v>5000003.79</v>
      </c>
      <c r="E23" s="36">
        <f>C23-D23</f>
        <v>0</v>
      </c>
      <c r="F23" s="16">
        <f>SUM(F24:F25)</f>
        <v>0</v>
      </c>
      <c r="G23" s="16">
        <f>SUM(G24:G25)</f>
        <v>0</v>
      </c>
      <c r="H23" s="16">
        <f t="shared" si="0"/>
        <v>-5000003.79</v>
      </c>
    </row>
    <row r="24" spans="1:8" ht="15" x14ac:dyDescent="0.25">
      <c r="A24" s="8"/>
      <c r="B24" s="9" t="s">
        <v>27</v>
      </c>
      <c r="C24" s="17">
        <v>5000003.79</v>
      </c>
      <c r="D24" s="16">
        <v>5000003.79</v>
      </c>
      <c r="E24" s="11">
        <f>C24-D24</f>
        <v>0</v>
      </c>
      <c r="F24" s="12">
        <v>0</v>
      </c>
      <c r="G24" s="10">
        <v>0</v>
      </c>
      <c r="H24" s="12">
        <f t="shared" si="0"/>
        <v>-5000003.79</v>
      </c>
    </row>
    <row r="25" spans="1:8" ht="30" x14ac:dyDescent="0.25">
      <c r="A25" s="13"/>
      <c r="B25" s="14" t="s">
        <v>28</v>
      </c>
      <c r="C25" s="17">
        <v>0</v>
      </c>
      <c r="D25" s="10">
        <v>0</v>
      </c>
      <c r="E25" s="11">
        <f t="shared" si="1"/>
        <v>0</v>
      </c>
      <c r="F25" s="12">
        <v>0</v>
      </c>
      <c r="G25" s="10">
        <v>0</v>
      </c>
      <c r="H25" s="12">
        <f t="shared" si="0"/>
        <v>0</v>
      </c>
    </row>
    <row r="26" spans="1:8" x14ac:dyDescent="0.25">
      <c r="A26" s="5" t="s">
        <v>29</v>
      </c>
      <c r="B26" s="15"/>
      <c r="C26" s="16">
        <f>SUM(C27:C32)</f>
        <v>39058000</v>
      </c>
      <c r="D26" s="16">
        <v>20180316.18</v>
      </c>
      <c r="E26" s="7">
        <f t="shared" si="1"/>
        <v>59238316.18</v>
      </c>
      <c r="F26" s="16">
        <v>59238316.18</v>
      </c>
      <c r="G26" s="16">
        <v>59238316.18</v>
      </c>
      <c r="H26" s="16">
        <f t="shared" si="0"/>
        <v>20180316.18</v>
      </c>
    </row>
    <row r="27" spans="1:8" ht="15" x14ac:dyDescent="0.25">
      <c r="A27" s="8"/>
      <c r="B27" s="14" t="s">
        <v>30</v>
      </c>
      <c r="C27" s="17">
        <v>9200000</v>
      </c>
      <c r="D27" s="10">
        <v>7225315.8799999999</v>
      </c>
      <c r="E27" s="11">
        <f t="shared" si="1"/>
        <v>16425315.879999999</v>
      </c>
      <c r="F27" s="12">
        <v>16425315.880000001</v>
      </c>
      <c r="G27" s="10">
        <v>16425315.880000001</v>
      </c>
      <c r="H27" s="12">
        <f t="shared" si="0"/>
        <v>7225315.8800000008</v>
      </c>
    </row>
    <row r="28" spans="1:8" ht="15" x14ac:dyDescent="0.25">
      <c r="A28" s="13"/>
      <c r="B28" s="14" t="s">
        <v>31</v>
      </c>
      <c r="C28" s="17">
        <v>0</v>
      </c>
      <c r="D28" s="10">
        <v>0</v>
      </c>
      <c r="E28" s="11">
        <f t="shared" si="1"/>
        <v>0</v>
      </c>
      <c r="F28" s="12">
        <v>0</v>
      </c>
      <c r="G28" s="10">
        <v>0</v>
      </c>
      <c r="H28" s="12">
        <f t="shared" si="0"/>
        <v>0</v>
      </c>
    </row>
    <row r="29" spans="1:8" ht="15" x14ac:dyDescent="0.25">
      <c r="A29" s="13"/>
      <c r="B29" s="14" t="s">
        <v>32</v>
      </c>
      <c r="C29" s="17">
        <v>27808000</v>
      </c>
      <c r="D29" s="10">
        <v>10639999.970000001</v>
      </c>
      <c r="E29" s="11">
        <f t="shared" si="1"/>
        <v>38447999.969999999</v>
      </c>
      <c r="F29" s="12">
        <v>38447999.969999999</v>
      </c>
      <c r="G29" s="10">
        <v>38447999.969999999</v>
      </c>
      <c r="H29" s="12">
        <f t="shared" si="0"/>
        <v>10639999.969999999</v>
      </c>
    </row>
    <row r="30" spans="1:8" ht="15" x14ac:dyDescent="0.25">
      <c r="A30" s="13"/>
      <c r="B30" s="14" t="s">
        <v>33</v>
      </c>
      <c r="C30" s="17">
        <v>1325000</v>
      </c>
      <c r="D30" s="10">
        <v>1900933.35</v>
      </c>
      <c r="E30" s="11">
        <f t="shared" si="1"/>
        <v>3225933.35</v>
      </c>
      <c r="F30" s="12">
        <v>3225933.35</v>
      </c>
      <c r="G30" s="10">
        <v>3225933.35</v>
      </c>
      <c r="H30" s="12">
        <f t="shared" si="0"/>
        <v>1900933.35</v>
      </c>
    </row>
    <row r="31" spans="1:8" ht="15" x14ac:dyDescent="0.25">
      <c r="A31" s="13"/>
      <c r="B31" s="14" t="s">
        <v>17</v>
      </c>
      <c r="C31" s="17">
        <v>725000</v>
      </c>
      <c r="D31" s="10">
        <v>414066.98</v>
      </c>
      <c r="E31" s="11">
        <f t="shared" si="1"/>
        <v>1139066.98</v>
      </c>
      <c r="F31" s="12">
        <v>1139066.98</v>
      </c>
      <c r="G31" s="10">
        <v>1139066.98</v>
      </c>
      <c r="H31" s="12">
        <f t="shared" si="0"/>
        <v>414066.98</v>
      </c>
    </row>
    <row r="32" spans="1:8" ht="30" x14ac:dyDescent="0.25">
      <c r="A32" s="13"/>
      <c r="B32" s="14" t="s">
        <v>34</v>
      </c>
      <c r="C32" s="17">
        <v>0</v>
      </c>
      <c r="D32" s="10">
        <v>0</v>
      </c>
      <c r="E32" s="11">
        <f t="shared" si="1"/>
        <v>0</v>
      </c>
      <c r="F32" s="12">
        <v>0</v>
      </c>
      <c r="G32" s="10">
        <v>0</v>
      </c>
      <c r="H32" s="12">
        <f t="shared" si="0"/>
        <v>0</v>
      </c>
    </row>
    <row r="33" spans="1:8" x14ac:dyDescent="0.25">
      <c r="A33" s="5" t="s">
        <v>35</v>
      </c>
      <c r="B33" s="15"/>
      <c r="C33" s="16">
        <v>6310000</v>
      </c>
      <c r="D33" s="16">
        <v>4009281.65</v>
      </c>
      <c r="E33" s="7">
        <v>10319281.65</v>
      </c>
      <c r="F33" s="16">
        <f>SUM(F34:F36)</f>
        <v>10319281.65</v>
      </c>
      <c r="G33" s="16">
        <v>10319281.65</v>
      </c>
      <c r="H33" s="16">
        <v>4009281.65</v>
      </c>
    </row>
    <row r="34" spans="1:8" ht="15" x14ac:dyDescent="0.25">
      <c r="A34" s="8"/>
      <c r="B34" s="9" t="s">
        <v>35</v>
      </c>
      <c r="C34" s="17">
        <v>6310000</v>
      </c>
      <c r="D34" s="10">
        <v>4009281.65</v>
      </c>
      <c r="E34" s="11">
        <v>10319281.65</v>
      </c>
      <c r="F34" s="12">
        <v>10319281.65</v>
      </c>
      <c r="G34" s="10">
        <v>10319281.65</v>
      </c>
      <c r="H34" s="12">
        <v>4009281.65</v>
      </c>
    </row>
    <row r="35" spans="1:8" ht="15" x14ac:dyDescent="0.25">
      <c r="A35" s="18"/>
      <c r="B35" s="9" t="s">
        <v>36</v>
      </c>
      <c r="C35" s="17">
        <v>0</v>
      </c>
      <c r="D35" s="10">
        <v>0</v>
      </c>
      <c r="E35" s="11">
        <f t="shared" si="1"/>
        <v>0</v>
      </c>
      <c r="F35" s="12">
        <v>0</v>
      </c>
      <c r="G35" s="10">
        <v>0</v>
      </c>
      <c r="H35" s="12">
        <f t="shared" si="0"/>
        <v>0</v>
      </c>
    </row>
    <row r="36" spans="1:8" ht="30" x14ac:dyDescent="0.25">
      <c r="A36" s="18"/>
      <c r="B36" s="14" t="s">
        <v>37</v>
      </c>
      <c r="C36" s="17">
        <v>0</v>
      </c>
      <c r="D36" s="10">
        <v>0</v>
      </c>
      <c r="E36" s="11">
        <f t="shared" si="1"/>
        <v>0</v>
      </c>
      <c r="F36" s="12">
        <v>0</v>
      </c>
      <c r="G36" s="10">
        <v>0</v>
      </c>
      <c r="H36" s="12">
        <f t="shared" si="0"/>
        <v>0</v>
      </c>
    </row>
    <row r="37" spans="1:8" x14ac:dyDescent="0.25">
      <c r="A37" s="5" t="s">
        <v>38</v>
      </c>
      <c r="B37" s="15"/>
      <c r="C37" s="16">
        <v>25390035</v>
      </c>
      <c r="D37" s="16">
        <v>36226291.890000001</v>
      </c>
      <c r="E37" s="7">
        <f t="shared" si="1"/>
        <v>61616326.890000001</v>
      </c>
      <c r="F37" s="16">
        <v>6502682.6799999997</v>
      </c>
      <c r="G37" s="16">
        <v>6502682.6799999997</v>
      </c>
      <c r="H37" s="16">
        <f t="shared" si="0"/>
        <v>-18887352.32</v>
      </c>
    </row>
    <row r="38" spans="1:8" ht="15" x14ac:dyDescent="0.25">
      <c r="A38" s="8"/>
      <c r="B38" s="9" t="s">
        <v>38</v>
      </c>
      <c r="C38" s="17">
        <v>19390035</v>
      </c>
      <c r="D38" s="10">
        <v>42020198.890000001</v>
      </c>
      <c r="E38" s="11">
        <f t="shared" si="1"/>
        <v>61410233.890000001</v>
      </c>
      <c r="F38" s="12">
        <v>6296589.6799999997</v>
      </c>
      <c r="G38" s="10">
        <v>6296589.6799999997</v>
      </c>
      <c r="H38" s="12">
        <f t="shared" si="0"/>
        <v>-13093445.32</v>
      </c>
    </row>
    <row r="39" spans="1:8" ht="15" x14ac:dyDescent="0.25">
      <c r="A39" s="18"/>
      <c r="B39" s="9" t="s">
        <v>39</v>
      </c>
      <c r="C39" s="17">
        <v>0</v>
      </c>
      <c r="D39" s="10"/>
      <c r="E39" s="11">
        <f t="shared" ref="E39:E70" si="2">C39+D39</f>
        <v>0</v>
      </c>
      <c r="F39" s="12"/>
      <c r="G39" s="10"/>
      <c r="H39" s="12">
        <f t="shared" ref="H39:H69" si="3">G39-C39</f>
        <v>0</v>
      </c>
    </row>
    <row r="40" spans="1:8" ht="15" x14ac:dyDescent="0.25">
      <c r="A40" s="18"/>
      <c r="B40" s="9" t="s">
        <v>40</v>
      </c>
      <c r="C40" s="17">
        <v>6000000</v>
      </c>
      <c r="D40" s="10">
        <v>5793907</v>
      </c>
      <c r="E40" s="11">
        <v>206093</v>
      </c>
      <c r="F40" s="12">
        <v>206093</v>
      </c>
      <c r="G40" s="10">
        <v>206093</v>
      </c>
      <c r="H40" s="12">
        <f t="shared" si="3"/>
        <v>-5793907</v>
      </c>
    </row>
    <row r="41" spans="1:8" ht="30" x14ac:dyDescent="0.25">
      <c r="A41" s="18"/>
      <c r="B41" s="14" t="s">
        <v>41</v>
      </c>
      <c r="C41" s="17">
        <v>0</v>
      </c>
      <c r="D41" s="10">
        <v>0</v>
      </c>
      <c r="E41" s="11">
        <f t="shared" si="2"/>
        <v>0</v>
      </c>
      <c r="F41" s="12">
        <v>206093</v>
      </c>
      <c r="G41" s="10">
        <v>206093</v>
      </c>
      <c r="H41" s="12">
        <f t="shared" si="3"/>
        <v>206093</v>
      </c>
    </row>
    <row r="42" spans="1:8" x14ac:dyDescent="0.25">
      <c r="A42" s="5" t="s">
        <v>42</v>
      </c>
      <c r="B42" s="15"/>
      <c r="C42" s="16">
        <f>SUM(C43:C51)</f>
        <v>0</v>
      </c>
      <c r="D42" s="16">
        <f>SUM(D43:D51)</f>
        <v>0</v>
      </c>
      <c r="E42" s="7">
        <f t="shared" si="2"/>
        <v>0</v>
      </c>
      <c r="F42" s="16">
        <f>SUM(F43:F51)</f>
        <v>0</v>
      </c>
      <c r="G42" s="16">
        <f>SUM(G43:G51)</f>
        <v>0</v>
      </c>
      <c r="H42" s="16">
        <f t="shared" si="3"/>
        <v>0</v>
      </c>
    </row>
    <row r="43" spans="1:8" ht="15" x14ac:dyDescent="0.25">
      <c r="A43" s="8"/>
      <c r="B43" s="14" t="s">
        <v>43</v>
      </c>
      <c r="C43" s="17">
        <v>0</v>
      </c>
      <c r="D43" s="10">
        <v>0</v>
      </c>
      <c r="E43" s="11">
        <f t="shared" si="2"/>
        <v>0</v>
      </c>
      <c r="F43" s="12">
        <v>0</v>
      </c>
      <c r="G43" s="10">
        <v>0</v>
      </c>
      <c r="H43" s="12">
        <f t="shared" si="3"/>
        <v>0</v>
      </c>
    </row>
    <row r="44" spans="1:8" ht="15" x14ac:dyDescent="0.25">
      <c r="A44" s="19"/>
      <c r="B44" s="14" t="s">
        <v>44</v>
      </c>
      <c r="C44" s="17">
        <v>0</v>
      </c>
      <c r="D44" s="10">
        <v>0</v>
      </c>
      <c r="E44" s="11">
        <f t="shared" si="2"/>
        <v>0</v>
      </c>
      <c r="F44" s="12">
        <v>0</v>
      </c>
      <c r="G44" s="10">
        <v>0</v>
      </c>
      <c r="H44" s="12">
        <f t="shared" si="3"/>
        <v>0</v>
      </c>
    </row>
    <row r="45" spans="1:8" ht="30" x14ac:dyDescent="0.25">
      <c r="A45" s="19"/>
      <c r="B45" s="14" t="s">
        <v>45</v>
      </c>
      <c r="C45" s="17">
        <v>0</v>
      </c>
      <c r="D45" s="10">
        <v>0</v>
      </c>
      <c r="E45" s="11">
        <f t="shared" si="2"/>
        <v>0</v>
      </c>
      <c r="F45" s="12">
        <v>0</v>
      </c>
      <c r="G45" s="10">
        <v>0</v>
      </c>
      <c r="H45" s="12">
        <f t="shared" si="3"/>
        <v>0</v>
      </c>
    </row>
    <row r="46" spans="1:8" ht="30" x14ac:dyDescent="0.25">
      <c r="A46" s="19"/>
      <c r="B46" s="14" t="s">
        <v>46</v>
      </c>
      <c r="C46" s="17">
        <v>0</v>
      </c>
      <c r="D46" s="10">
        <v>0</v>
      </c>
      <c r="E46" s="11">
        <f t="shared" si="2"/>
        <v>0</v>
      </c>
      <c r="F46" s="12">
        <v>0</v>
      </c>
      <c r="G46" s="10">
        <v>0</v>
      </c>
      <c r="H46" s="12">
        <f t="shared" si="3"/>
        <v>0</v>
      </c>
    </row>
    <row r="47" spans="1:8" ht="30" x14ac:dyDescent="0.25">
      <c r="A47" s="19"/>
      <c r="B47" s="14" t="s">
        <v>47</v>
      </c>
      <c r="C47" s="17">
        <v>0</v>
      </c>
      <c r="D47" s="10">
        <v>0</v>
      </c>
      <c r="E47" s="11">
        <f t="shared" si="2"/>
        <v>0</v>
      </c>
      <c r="F47" s="12">
        <v>0</v>
      </c>
      <c r="G47" s="10">
        <v>0</v>
      </c>
      <c r="H47" s="12">
        <f t="shared" si="3"/>
        <v>0</v>
      </c>
    </row>
    <row r="48" spans="1:8" ht="30" x14ac:dyDescent="0.25">
      <c r="A48" s="19"/>
      <c r="B48" s="14" t="s">
        <v>48</v>
      </c>
      <c r="C48" s="17">
        <v>0</v>
      </c>
      <c r="D48" s="10">
        <v>0</v>
      </c>
      <c r="E48" s="11">
        <f t="shared" si="2"/>
        <v>0</v>
      </c>
      <c r="F48" s="12">
        <v>0</v>
      </c>
      <c r="G48" s="10">
        <v>0</v>
      </c>
      <c r="H48" s="12">
        <f t="shared" si="3"/>
        <v>0</v>
      </c>
    </row>
    <row r="49" spans="1:8" ht="30" x14ac:dyDescent="0.25">
      <c r="A49" s="19"/>
      <c r="B49" s="14" t="s">
        <v>49</v>
      </c>
      <c r="C49" s="17">
        <v>0</v>
      </c>
      <c r="D49" s="10">
        <v>0</v>
      </c>
      <c r="E49" s="11">
        <f t="shared" si="2"/>
        <v>0</v>
      </c>
      <c r="F49" s="12">
        <v>0</v>
      </c>
      <c r="G49" s="10">
        <v>0</v>
      </c>
      <c r="H49" s="12">
        <f t="shared" si="3"/>
        <v>0</v>
      </c>
    </row>
    <row r="50" spans="1:8" ht="30" x14ac:dyDescent="0.25">
      <c r="A50" s="19"/>
      <c r="B50" s="14" t="s">
        <v>50</v>
      </c>
      <c r="C50" s="17">
        <v>0</v>
      </c>
      <c r="D50" s="10">
        <v>0</v>
      </c>
      <c r="E50" s="11">
        <f t="shared" si="2"/>
        <v>0</v>
      </c>
      <c r="F50" s="12">
        <v>0</v>
      </c>
      <c r="G50" s="10">
        <v>0</v>
      </c>
      <c r="H50" s="12">
        <f t="shared" si="3"/>
        <v>0</v>
      </c>
    </row>
    <row r="51" spans="1:8" ht="15" x14ac:dyDescent="0.25">
      <c r="A51" s="19"/>
      <c r="B51" s="14" t="s">
        <v>51</v>
      </c>
      <c r="C51" s="17">
        <v>0</v>
      </c>
      <c r="D51" s="10">
        <v>0</v>
      </c>
      <c r="E51" s="11">
        <f t="shared" si="2"/>
        <v>0</v>
      </c>
      <c r="F51" s="12">
        <v>0</v>
      </c>
      <c r="G51" s="10">
        <v>0</v>
      </c>
      <c r="H51" s="12">
        <f t="shared" si="3"/>
        <v>0</v>
      </c>
    </row>
    <row r="52" spans="1:8" ht="15.75" customHeight="1" x14ac:dyDescent="0.25">
      <c r="A52" s="37" t="s">
        <v>52</v>
      </c>
      <c r="B52" s="37"/>
      <c r="C52" s="16">
        <v>372508802</v>
      </c>
      <c r="D52" s="16">
        <v>19273831.23</v>
      </c>
      <c r="E52" s="7">
        <f t="shared" si="2"/>
        <v>391782633.23000002</v>
      </c>
      <c r="F52" s="16">
        <v>391782633.23000002</v>
      </c>
      <c r="G52" s="16">
        <v>391782633.23000002</v>
      </c>
      <c r="H52" s="16">
        <f t="shared" si="3"/>
        <v>19273831.230000019</v>
      </c>
    </row>
    <row r="53" spans="1:8" ht="15" x14ac:dyDescent="0.25">
      <c r="A53" s="8"/>
      <c r="B53" s="9" t="s">
        <v>53</v>
      </c>
      <c r="C53" s="17">
        <v>250000000</v>
      </c>
      <c r="D53" s="10">
        <v>8180094.2599999998</v>
      </c>
      <c r="E53" s="11">
        <v>25818094.260000002</v>
      </c>
      <c r="F53" s="12" t="s">
        <v>78</v>
      </c>
      <c r="G53" s="10">
        <v>258180094.25999999</v>
      </c>
      <c r="H53" s="12">
        <f t="shared" si="3"/>
        <v>8180094.2599999905</v>
      </c>
    </row>
    <row r="54" spans="1:8" ht="15" x14ac:dyDescent="0.25">
      <c r="A54" s="19"/>
      <c r="B54" s="9" t="s">
        <v>54</v>
      </c>
      <c r="C54" s="17">
        <v>122508802</v>
      </c>
      <c r="D54" s="10">
        <v>1105820.94</v>
      </c>
      <c r="E54" s="11">
        <f t="shared" si="2"/>
        <v>123614622.94</v>
      </c>
      <c r="F54" s="12">
        <v>123614622.94</v>
      </c>
      <c r="G54" s="10">
        <v>123614622.94</v>
      </c>
      <c r="H54" s="12">
        <f t="shared" si="3"/>
        <v>1105820.9399999976</v>
      </c>
    </row>
    <row r="55" spans="1:8" ht="15" x14ac:dyDescent="0.25">
      <c r="A55" s="19"/>
      <c r="B55" s="9" t="s">
        <v>55</v>
      </c>
      <c r="C55" s="17">
        <v>0</v>
      </c>
      <c r="D55" s="10">
        <v>5207582.97</v>
      </c>
      <c r="E55" s="11">
        <f t="shared" si="2"/>
        <v>5207582.97</v>
      </c>
      <c r="F55" s="12">
        <v>5207582.97</v>
      </c>
      <c r="G55" s="10">
        <v>5207582.97</v>
      </c>
      <c r="H55" s="12">
        <f t="shared" si="3"/>
        <v>5207582.97</v>
      </c>
    </row>
    <row r="56" spans="1:8" ht="15" x14ac:dyDescent="0.25">
      <c r="A56" s="19"/>
      <c r="B56" s="9" t="s">
        <v>56</v>
      </c>
      <c r="C56" s="17">
        <v>0</v>
      </c>
      <c r="D56" s="10">
        <v>4780333.0599999996</v>
      </c>
      <c r="E56" s="11">
        <f t="shared" si="2"/>
        <v>4780333.0599999996</v>
      </c>
      <c r="F56" s="12">
        <v>4780333.0599999996</v>
      </c>
      <c r="G56" s="10">
        <v>4780333.96</v>
      </c>
      <c r="H56" s="12">
        <f t="shared" si="3"/>
        <v>4780333.96</v>
      </c>
    </row>
    <row r="57" spans="1:8" ht="15" x14ac:dyDescent="0.25">
      <c r="A57" s="19"/>
      <c r="B57" s="9" t="s">
        <v>57</v>
      </c>
      <c r="C57" s="17">
        <v>0</v>
      </c>
      <c r="D57" s="10">
        <v>0</v>
      </c>
      <c r="E57" s="11">
        <f t="shared" si="2"/>
        <v>0</v>
      </c>
      <c r="F57" s="12">
        <v>0</v>
      </c>
      <c r="G57" s="10">
        <v>0</v>
      </c>
      <c r="H57" s="12">
        <f t="shared" si="3"/>
        <v>0</v>
      </c>
    </row>
    <row r="58" spans="1:8" x14ac:dyDescent="0.25">
      <c r="A58" s="5" t="s">
        <v>58</v>
      </c>
      <c r="B58" s="15"/>
      <c r="C58" s="16">
        <f>SUM(C59:C65)</f>
        <v>0</v>
      </c>
      <c r="D58" s="16">
        <v>0</v>
      </c>
      <c r="E58" s="7">
        <f t="shared" si="2"/>
        <v>0</v>
      </c>
      <c r="F58" s="16">
        <f>SUM(F59:F65)</f>
        <v>0</v>
      </c>
      <c r="G58" s="16">
        <f>SUM(G59:G65)</f>
        <v>0</v>
      </c>
      <c r="H58" s="16">
        <f t="shared" si="3"/>
        <v>0</v>
      </c>
    </row>
    <row r="59" spans="1:8" ht="15" x14ac:dyDescent="0.25">
      <c r="A59" s="8"/>
      <c r="B59" s="9" t="s">
        <v>59</v>
      </c>
      <c r="C59" s="17">
        <v>0</v>
      </c>
      <c r="D59" s="10">
        <v>0</v>
      </c>
      <c r="E59" s="11">
        <f t="shared" si="2"/>
        <v>0</v>
      </c>
      <c r="F59" s="12">
        <v>0</v>
      </c>
      <c r="G59" s="10">
        <v>0</v>
      </c>
      <c r="H59" s="12">
        <f t="shared" si="3"/>
        <v>0</v>
      </c>
    </row>
    <row r="60" spans="1:8" ht="15" x14ac:dyDescent="0.25">
      <c r="A60" s="19"/>
      <c r="B60" s="9" t="s">
        <v>60</v>
      </c>
      <c r="C60" s="17">
        <v>0</v>
      </c>
      <c r="D60" s="17">
        <v>0</v>
      </c>
      <c r="E60" s="11">
        <f t="shared" si="2"/>
        <v>0</v>
      </c>
      <c r="F60" s="12">
        <v>0</v>
      </c>
      <c r="G60" s="17">
        <v>0</v>
      </c>
      <c r="H60" s="12">
        <f t="shared" si="3"/>
        <v>0</v>
      </c>
    </row>
    <row r="61" spans="1:8" ht="15" x14ac:dyDescent="0.25">
      <c r="A61" s="19"/>
      <c r="B61" s="9" t="s">
        <v>61</v>
      </c>
      <c r="C61" s="17">
        <v>0</v>
      </c>
      <c r="D61" s="10">
        <v>0</v>
      </c>
      <c r="E61" s="11">
        <f t="shared" si="2"/>
        <v>0</v>
      </c>
      <c r="F61" s="12">
        <v>0</v>
      </c>
      <c r="G61" s="10">
        <v>0</v>
      </c>
      <c r="H61" s="12">
        <f t="shared" si="3"/>
        <v>0</v>
      </c>
    </row>
    <row r="62" spans="1:8" ht="15" x14ac:dyDescent="0.25">
      <c r="A62" s="19"/>
      <c r="B62" s="9" t="s">
        <v>62</v>
      </c>
      <c r="C62" s="17">
        <v>0</v>
      </c>
      <c r="D62" s="17">
        <v>0</v>
      </c>
      <c r="E62" s="11">
        <f t="shared" si="2"/>
        <v>0</v>
      </c>
      <c r="F62" s="12">
        <v>0</v>
      </c>
      <c r="G62" s="17">
        <v>0</v>
      </c>
      <c r="H62" s="12">
        <f t="shared" si="3"/>
        <v>0</v>
      </c>
    </row>
    <row r="63" spans="1:8" ht="15" x14ac:dyDescent="0.25">
      <c r="A63" s="19"/>
      <c r="B63" s="9" t="s">
        <v>63</v>
      </c>
      <c r="C63" s="17">
        <v>0</v>
      </c>
      <c r="D63" s="17">
        <v>0</v>
      </c>
      <c r="E63" s="11">
        <f t="shared" si="2"/>
        <v>0</v>
      </c>
      <c r="F63" s="12">
        <v>0</v>
      </c>
      <c r="G63" s="17">
        <v>0</v>
      </c>
      <c r="H63" s="12">
        <f t="shared" si="3"/>
        <v>0</v>
      </c>
    </row>
    <row r="64" spans="1:8" ht="15" x14ac:dyDescent="0.25">
      <c r="A64" s="19"/>
      <c r="B64" s="9" t="s">
        <v>64</v>
      </c>
      <c r="C64" s="17">
        <v>0</v>
      </c>
      <c r="D64" s="17">
        <v>0</v>
      </c>
      <c r="E64" s="11">
        <f t="shared" si="2"/>
        <v>0</v>
      </c>
      <c r="F64" s="12">
        <v>0</v>
      </c>
      <c r="G64" s="17">
        <v>0</v>
      </c>
      <c r="H64" s="12">
        <f t="shared" si="3"/>
        <v>0</v>
      </c>
    </row>
    <row r="65" spans="1:8" ht="15" x14ac:dyDescent="0.25">
      <c r="A65" s="19"/>
      <c r="B65" s="14" t="s">
        <v>65</v>
      </c>
      <c r="C65" s="17">
        <v>0</v>
      </c>
      <c r="D65" s="17">
        <v>0</v>
      </c>
      <c r="E65" s="11">
        <f t="shared" si="2"/>
        <v>0</v>
      </c>
      <c r="F65" s="12">
        <v>0</v>
      </c>
      <c r="G65" s="17">
        <v>0</v>
      </c>
      <c r="H65" s="12">
        <f t="shared" si="3"/>
        <v>0</v>
      </c>
    </row>
    <row r="66" spans="1:8" x14ac:dyDescent="0.25">
      <c r="A66" s="5" t="s">
        <v>66</v>
      </c>
      <c r="B66" s="15"/>
      <c r="C66" s="16">
        <v>0</v>
      </c>
      <c r="D66" s="16">
        <f>SUM(D67:D69)</f>
        <v>0</v>
      </c>
      <c r="E66" s="7">
        <f t="shared" si="2"/>
        <v>0</v>
      </c>
      <c r="F66" s="16">
        <f>SUM(F67:F69)</f>
        <v>0</v>
      </c>
      <c r="G66" s="16">
        <f>SUM(G67:G69)</f>
        <v>0</v>
      </c>
      <c r="H66" s="16">
        <f t="shared" si="3"/>
        <v>0</v>
      </c>
    </row>
    <row r="67" spans="1:8" ht="15" x14ac:dyDescent="0.25">
      <c r="A67" s="8"/>
      <c r="B67" s="9" t="s">
        <v>67</v>
      </c>
      <c r="C67" s="10">
        <v>0</v>
      </c>
      <c r="D67" s="17">
        <v>0</v>
      </c>
      <c r="E67" s="11">
        <f t="shared" si="2"/>
        <v>0</v>
      </c>
      <c r="F67" s="12">
        <v>0</v>
      </c>
      <c r="G67" s="10">
        <v>0</v>
      </c>
      <c r="H67" s="12">
        <f t="shared" si="3"/>
        <v>0</v>
      </c>
    </row>
    <row r="68" spans="1:8" ht="15" x14ac:dyDescent="0.25">
      <c r="A68" s="18"/>
      <c r="B68" s="9" t="s">
        <v>68</v>
      </c>
      <c r="C68" s="17">
        <v>0</v>
      </c>
      <c r="D68" s="17">
        <v>0</v>
      </c>
      <c r="E68" s="11">
        <f t="shared" si="2"/>
        <v>0</v>
      </c>
      <c r="F68" s="12">
        <v>0</v>
      </c>
      <c r="G68" s="17">
        <v>0</v>
      </c>
      <c r="H68" s="12">
        <f t="shared" si="3"/>
        <v>0</v>
      </c>
    </row>
    <row r="69" spans="1:8" ht="15" x14ac:dyDescent="0.25">
      <c r="A69" s="18"/>
      <c r="B69" s="9" t="s">
        <v>69</v>
      </c>
      <c r="C69" s="20">
        <v>0</v>
      </c>
      <c r="D69" s="17">
        <v>0</v>
      </c>
      <c r="E69" s="11">
        <f t="shared" si="2"/>
        <v>0</v>
      </c>
      <c r="F69" s="21">
        <v>0</v>
      </c>
      <c r="G69" s="20">
        <v>0</v>
      </c>
      <c r="H69" s="21">
        <f t="shared" si="3"/>
        <v>0</v>
      </c>
    </row>
    <row r="70" spans="1:8" ht="15" x14ac:dyDescent="0.25">
      <c r="A70" s="22"/>
      <c r="B70" s="23" t="s">
        <v>70</v>
      </c>
      <c r="C70" s="24">
        <f>SUM(C7+C23+C26+C33+C37+C52)</f>
        <v>565785990.78999996</v>
      </c>
      <c r="D70" s="24">
        <v>88363024.180000007</v>
      </c>
      <c r="E70" s="24">
        <f t="shared" si="2"/>
        <v>654149014.97000003</v>
      </c>
      <c r="F70" s="24">
        <f>SUM(F7+F17+F23+F26+F33+F37+F52+F58+F66+F42)</f>
        <v>599035370.75999999</v>
      </c>
      <c r="G70" s="24">
        <f>SUM(G7+G17+G23+G26+G33+G37+G52+G58+G66+G42)</f>
        <v>599035370.75999999</v>
      </c>
      <c r="H70" s="38">
        <f>IF(C70&gt;G70,0,(G70-C70))</f>
        <v>33249379.970000029</v>
      </c>
    </row>
    <row r="71" spans="1:8" ht="15" x14ac:dyDescent="0.25">
      <c r="A71" s="18"/>
      <c r="B71" s="18"/>
      <c r="C71" s="25"/>
      <c r="D71" s="25"/>
      <c r="E71" s="25"/>
      <c r="F71" s="25"/>
      <c r="G71" s="26" t="s">
        <v>71</v>
      </c>
      <c r="H71" s="38"/>
    </row>
    <row r="72" spans="1:8" ht="15" x14ac:dyDescent="0.25">
      <c r="A72" s="27"/>
      <c r="B72" s="18"/>
      <c r="C72" s="28"/>
      <c r="D72" s="28"/>
      <c r="E72" s="28"/>
      <c r="F72" s="28"/>
      <c r="G72" s="28"/>
      <c r="H72" s="29"/>
    </row>
    <row r="73" spans="1:8" ht="18.75" x14ac:dyDescent="0.3">
      <c r="A73" s="30" t="s">
        <v>72</v>
      </c>
    </row>
    <row r="74" spans="1:8" x14ac:dyDescent="0.25">
      <c r="A74" s="31"/>
    </row>
    <row r="75" spans="1:8" x14ac:dyDescent="0.25">
      <c r="A75" s="31"/>
    </row>
    <row r="76" spans="1:8" ht="15.75" customHeight="1" x14ac:dyDescent="0.25">
      <c r="B76" s="32" t="s">
        <v>75</v>
      </c>
      <c r="D76" s="39" t="s">
        <v>76</v>
      </c>
      <c r="E76" s="39"/>
      <c r="F76" s="39"/>
      <c r="G76" s="39"/>
    </row>
    <row r="77" spans="1:8" ht="15.75" customHeight="1" x14ac:dyDescent="0.25">
      <c r="B77" s="33" t="s">
        <v>73</v>
      </c>
      <c r="C77" s="34"/>
      <c r="D77" s="40" t="s">
        <v>74</v>
      </c>
      <c r="E77" s="40"/>
      <c r="F77" s="40"/>
      <c r="G77" s="40"/>
      <c r="H77" s="3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8:D16 G8:G16 D18:D22 G18:G22 G69 G24:G25 D27:D32 G27:G32 D34:D36 G34:G36 D38:D41 G38:G41 D43:D51 G43:G51 D53:D57 G53:G57 D59 G59 D61 G61 C67 G67 C69 D25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Fonseca Palomera</dc:creator>
  <dc:description/>
  <cp:lastModifiedBy>Caja 1. Recaudacion</cp:lastModifiedBy>
  <cp:revision>5</cp:revision>
  <cp:lastPrinted>2020-12-02T19:52:12Z</cp:lastPrinted>
  <dcterms:created xsi:type="dcterms:W3CDTF">2020-06-29T16:40:33Z</dcterms:created>
  <dcterms:modified xsi:type="dcterms:W3CDTF">2022-04-06T14:55:04Z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